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<sst xmlns="http://schemas.openxmlformats.org/spreadsheetml/2006/main" count="223" uniqueCount="127">
  <si>
    <t>Dzień</t>
  </si>
  <si>
    <t>ŚRODA</t>
  </si>
  <si>
    <t>Godz.</t>
  </si>
  <si>
    <t>Grupa</t>
  </si>
  <si>
    <t>1 DD</t>
  </si>
  <si>
    <t>2 DD</t>
  </si>
  <si>
    <t>5 DD</t>
  </si>
  <si>
    <t>8 DD</t>
  </si>
  <si>
    <t>13 DD</t>
  </si>
  <si>
    <t>15 DD</t>
  </si>
  <si>
    <t>10--12</t>
  </si>
  <si>
    <t>12--14</t>
  </si>
  <si>
    <t>8--10</t>
  </si>
  <si>
    <t>Tematy ćwiczeń</t>
  </si>
  <si>
    <r>
      <t>lek  wet. D. Domańska (</t>
    </r>
    <r>
      <rPr>
        <b/>
        <sz val="10"/>
        <color indexed="8"/>
        <rFont val="Calibri"/>
        <family val="2"/>
      </rPr>
      <t>DD</t>
    </r>
    <r>
      <rPr>
        <sz val="10"/>
        <color indexed="8"/>
        <rFont val="Calibri"/>
        <family val="2"/>
      </rPr>
      <t>)</t>
    </r>
  </si>
  <si>
    <t>24.02</t>
  </si>
  <si>
    <t>02.03</t>
  </si>
  <si>
    <t>09.03</t>
  </si>
  <si>
    <t>16.03</t>
  </si>
  <si>
    <t>30.03</t>
  </si>
  <si>
    <t>06.04</t>
  </si>
  <si>
    <t>13.04</t>
  </si>
  <si>
    <t>20.04</t>
  </si>
  <si>
    <t>27.04</t>
  </si>
  <si>
    <t>04.05</t>
  </si>
  <si>
    <t>11.05</t>
  </si>
  <si>
    <t>18.05</t>
  </si>
  <si>
    <t>25.05</t>
  </si>
  <si>
    <t>01.06</t>
  </si>
  <si>
    <t>08.06</t>
  </si>
  <si>
    <r>
      <t>Prof. dr hab. Z. Gajewski (</t>
    </r>
    <r>
      <rPr>
        <b/>
        <sz val="10"/>
        <color indexed="8"/>
        <rFont val="Calibri"/>
        <family val="2"/>
      </rPr>
      <t>ZG</t>
    </r>
    <r>
      <rPr>
        <sz val="10"/>
        <color indexed="8"/>
        <rFont val="Calibri"/>
        <family val="2"/>
      </rPr>
      <t>)</t>
    </r>
  </si>
  <si>
    <r>
      <t>prof. dr hab. M. Kaczmarek (</t>
    </r>
    <r>
      <rPr>
        <b/>
        <sz val="10"/>
        <color indexed="8"/>
        <rFont val="Calibri"/>
        <family val="2"/>
      </rPr>
      <t>MK</t>
    </r>
    <r>
      <rPr>
        <sz val="10"/>
        <color indexed="8"/>
        <rFont val="Calibri"/>
        <family val="2"/>
      </rPr>
      <t xml:space="preserve">) </t>
    </r>
  </si>
  <si>
    <r>
      <t>dr R. Faundez (</t>
    </r>
    <r>
      <rPr>
        <b/>
        <sz val="10"/>
        <color indexed="8"/>
        <rFont val="Calibri"/>
        <family val="2"/>
      </rPr>
      <t>RF</t>
    </r>
    <r>
      <rPr>
        <sz val="10"/>
        <color indexed="8"/>
        <rFont val="Calibri"/>
        <family val="2"/>
      </rPr>
      <t xml:space="preserve">) </t>
    </r>
  </si>
  <si>
    <r>
      <t>lek. wet. M. Dąbrowski (</t>
    </r>
    <r>
      <rPr>
        <b/>
        <sz val="10"/>
        <color indexed="8"/>
        <rFont val="Calibri"/>
        <family val="2"/>
      </rPr>
      <t>MDą</t>
    </r>
    <r>
      <rPr>
        <sz val="10"/>
        <color indexed="8"/>
        <rFont val="Calibri"/>
        <family val="2"/>
      </rPr>
      <t>)</t>
    </r>
  </si>
  <si>
    <r>
      <t>dr. S. Giziński (</t>
    </r>
    <r>
      <rPr>
        <b/>
        <sz val="10"/>
        <color indexed="8"/>
        <rFont val="Calibri"/>
        <family val="2"/>
      </rPr>
      <t>SG</t>
    </r>
    <r>
      <rPr>
        <sz val="10"/>
        <color indexed="8"/>
        <rFont val="Calibri"/>
        <family val="2"/>
      </rPr>
      <t xml:space="preserve">) </t>
    </r>
  </si>
  <si>
    <r>
      <t xml:space="preserve">lek. wet. K. Skierbiszewska </t>
    </r>
    <r>
      <rPr>
        <b/>
        <sz val="10"/>
        <color indexed="8"/>
        <rFont val="Calibri"/>
        <family val="2"/>
      </rPr>
      <t>(Sk)</t>
    </r>
  </si>
  <si>
    <r>
      <t>lek. wet. M. Trela (</t>
    </r>
    <r>
      <rPr>
        <b/>
        <sz val="10"/>
        <color indexed="8"/>
        <rFont val="Calibri"/>
        <family val="2"/>
      </rPr>
      <t>MT</t>
    </r>
    <r>
      <rPr>
        <sz val="10"/>
        <color indexed="8"/>
        <rFont val="Calibri"/>
        <family val="2"/>
      </rPr>
      <t>)</t>
    </r>
  </si>
  <si>
    <r>
      <t>dr B. Pawliński (</t>
    </r>
    <r>
      <rPr>
        <b/>
        <sz val="10"/>
        <color indexed="8"/>
        <rFont val="Calibri"/>
        <family val="2"/>
      </rPr>
      <t>BP</t>
    </r>
    <r>
      <rPr>
        <sz val="10"/>
        <color indexed="8"/>
        <rFont val="Calibri"/>
        <family val="2"/>
      </rPr>
      <t xml:space="preserve">) </t>
    </r>
  </si>
  <si>
    <t>15 ZG</t>
  </si>
  <si>
    <t>15 BP</t>
  </si>
  <si>
    <t>15 MD</t>
  </si>
  <si>
    <t>15 MT</t>
  </si>
  <si>
    <t>1 MK</t>
  </si>
  <si>
    <t>1 MD</t>
  </si>
  <si>
    <t>1 MDą</t>
  </si>
  <si>
    <t>3 MT</t>
  </si>
  <si>
    <t>3 MK</t>
  </si>
  <si>
    <t>2  DD</t>
  </si>
  <si>
    <t>2 Mdą</t>
  </si>
  <si>
    <t>2 MD</t>
  </si>
  <si>
    <t>2 Sk</t>
  </si>
  <si>
    <t>5 MT</t>
  </si>
  <si>
    <t>3 RF</t>
  </si>
  <si>
    <t>4 RF</t>
  </si>
  <si>
    <t>14 KSi</t>
  </si>
  <si>
    <t>9 KSi</t>
  </si>
  <si>
    <t>10 KSi</t>
  </si>
  <si>
    <t>12 KSi</t>
  </si>
  <si>
    <t>15 KSi</t>
  </si>
  <si>
    <t>12 RF</t>
  </si>
  <si>
    <t>4 MD</t>
  </si>
  <si>
    <t>5 SG</t>
  </si>
  <si>
    <t>5 Sk</t>
  </si>
  <si>
    <t>9 Sk</t>
  </si>
  <si>
    <t>4 SG</t>
  </si>
  <si>
    <t>7 MT</t>
  </si>
  <si>
    <t>6 MDą</t>
  </si>
  <si>
    <t>6 Sk</t>
  </si>
  <si>
    <t>7 DD</t>
  </si>
  <si>
    <t>6 DD</t>
  </si>
  <si>
    <t>6 SG</t>
  </si>
  <si>
    <t>7 Sk</t>
  </si>
  <si>
    <t>14 RF</t>
  </si>
  <si>
    <t>8 MDą</t>
  </si>
  <si>
    <t>9 MD</t>
  </si>
  <si>
    <t>11 MD</t>
  </si>
  <si>
    <t>11 Sk</t>
  </si>
  <si>
    <t>11 MT</t>
  </si>
  <si>
    <t>10 MDą</t>
  </si>
  <si>
    <t>10 SG</t>
  </si>
  <si>
    <t>12 SG</t>
  </si>
  <si>
    <t>12 MDą</t>
  </si>
  <si>
    <t>14 MDą</t>
  </si>
  <si>
    <t>13 SG</t>
  </si>
  <si>
    <t>13 Sk</t>
  </si>
  <si>
    <t>14 Sk</t>
  </si>
  <si>
    <t>14 MD</t>
  </si>
  <si>
    <t>Tematy wykładów</t>
  </si>
  <si>
    <t>1. Hormony podwzgórza, hormony gonadotropowe, neurotransmitery. Hormony  steroidowe, prostaglandyny i hormony tylnego płata przysadki.</t>
  </si>
  <si>
    <t>2. Regulacja hormonalna cyklu u klaczy</t>
  </si>
  <si>
    <t>3. Fizjologia ciąży, zapłodnienie, blastogeneza, implantacja (rozwój łożyska i płodu) u klaczy</t>
  </si>
  <si>
    <t>4. Patologia ciąży</t>
  </si>
  <si>
    <t>5. Zakaźne i niezakaźne czynniki wywołujące ronienia u klaczy</t>
  </si>
  <si>
    <t>6. Fizjologia i patologia porodu</t>
  </si>
  <si>
    <t>7. Zasady terapii hormonalnej i zastosowanie leków hormonalnych w leczeniu zaburzeń rozrodu</t>
  </si>
  <si>
    <t>8. Fizjologia i patologia okresu poporodowego</t>
  </si>
  <si>
    <t>9. Fizjologia i patologia okresu poporodowego</t>
  </si>
  <si>
    <t>10. Fizjologia i patologia rozwoju noworodka</t>
  </si>
  <si>
    <t>11. Zaburzenia płodności klaczy</t>
  </si>
  <si>
    <t>12. Zaburzenia płodności klaczy</t>
  </si>
  <si>
    <t>13. Infekcyjne przyczyny zaburzeń rozrodu.</t>
  </si>
  <si>
    <t>14. Wpływ żywienia na płodność klaczy</t>
  </si>
  <si>
    <t>15. Stany zapalne gruczołu mlekowego u klaczy- etiologia, diagnostyka kliniczna i leczenie.</t>
  </si>
  <si>
    <t>Rok IV, semestr 8, rok akademicki 2015/2016</t>
  </si>
  <si>
    <r>
      <t xml:space="preserve"> dr K. Siewruk (</t>
    </r>
    <r>
      <rPr>
        <b/>
        <sz val="10"/>
        <color indexed="8"/>
        <rFont val="Calibri"/>
        <family val="2"/>
      </rPr>
      <t>KSi</t>
    </r>
    <r>
      <rPr>
        <sz val="10"/>
        <color indexed="8"/>
        <rFont val="Calibri"/>
        <family val="2"/>
      </rPr>
      <t>)</t>
    </r>
  </si>
  <si>
    <r>
      <t>dr M. Domino (</t>
    </r>
    <r>
      <rPr>
        <b/>
        <sz val="10"/>
        <color indexed="8"/>
        <rFont val="Calibri"/>
        <family val="2"/>
      </rPr>
      <t>MD</t>
    </r>
    <r>
      <rPr>
        <sz val="10"/>
        <color indexed="8"/>
        <rFont val="Calibri"/>
        <family val="2"/>
      </rPr>
      <t>)</t>
    </r>
  </si>
  <si>
    <r>
      <t>1. Ocena morfologiczna narządów rozrodczych klaczy. Zajecia praktyczne: izolowane narzady rozrodcze, fantomy.</t>
    </r>
    <r>
      <rPr>
        <b/>
        <sz val="12"/>
        <color indexed="8"/>
        <rFont val="Times New Roman"/>
        <family val="1"/>
      </rPr>
      <t xml:space="preserve"> KCDZzK (Klinika Koni Wolica) sala 106,107, ambulatorium kliniczne.</t>
    </r>
  </si>
  <si>
    <r>
      <t xml:space="preserve">3. Cykl rujowy klaczy. Diagnozowanie faz cyklu i oznaczanie momentu owulacji. Farmakologiczne możliwości kontroli cyklu jajnikowego podczas i poza sezonem rozrodczym.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</si>
  <si>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4. Przebieg ciąży fizjologicznej. Diagnostyka kliniczna ciąży u klaczy. Postępowanie podczas ciąży bliźniaczej. Laboratoryjne (biologiczne, chemiczne, immunoenzymatyczne, radioimmunologiczne) metody diagnostyki ciąży u klaczy. 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</si>
  <si>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2. Technika badania klinicznego narządów rozrodczych u klaczy (badanie manuale </t>
    </r>
    <r>
      <rPr>
        <i/>
        <sz val="12"/>
        <color indexed="8"/>
        <rFont val="Times New Roman"/>
        <family val="1"/>
      </rPr>
      <t>per rectum, per vaginam</t>
    </r>
    <r>
      <rPr>
        <sz val="12"/>
        <color indexed="8"/>
        <rFont val="Times New Roman"/>
        <family val="1"/>
      </rPr>
      <t xml:space="preserve">, wziernikowanie). Zajecia praktyczne: izolowane narzady rozrodcze, fantomy, konie dydaktyczne, pacjęci.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</si>
  <si>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5. Możliwości zastosowania diagnostyki ultrasonograficznej w ginekologii i położnictwie klaczy. Demonstracja badania usg układu rozrodczego klaczy  oraz archiwalnych obrazów usg. Zajecia praktyczne: izolowane narzady rozrodcze, fantomy, konie dydaktyczne, pacjęci.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</si>
  <si>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6. Diagnostyka i terapia chorób układu rozrodczego klaczy. Uzupełniające metody diagnostyczne w ocenie stanu narządów rozrodczych klaczy: pobieranie prób bakteriologicznych, biopsja macicy, uteroskopia. Zajecia praktyczne: izolowane narzady rozrodcze, fantomy, konie dydaktyczne, pacjęci.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</si>
  <si>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7. Endometritis, endometrosis – etiologia,diagnostyka, leczenie.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</si>
  <si>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8. Diagnostyka i terapia chorób układu rozrodczego klaczy. Zaburzenia funkcji jajników. Diagnostyka struktur występujących na jajnikach. Zajecia praktyczne: izolowane narzady rozrodcze, fantomy, konie dydaktyczne, pacjęci.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</si>
  <si>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9. Przebieg porodu fizjologicznego (fazy porodu, usytuowanie płodu w macicy). Ogólne zasady udzielania pomocy porodowej u klaczy.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</si>
  <si>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10. Diagnostyka kliniczna i pomoc porodowa w przebiegu nieprawidłowego porodu u klaczy. Wskazania oraz technika cesarskiego cięcia.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</si>
  <si>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11. Etiologia, diagnostyka i leczenie schorzeń narządów rozrodczych klaczy w okresie poporodowym. Postępowanie w przypadku zatrzymania łożyska. Poporodowe zapalenie macicy. Ruja poźrebięca. Zabiegi lecznicze w obrębie układu rozrodczego. Lewarowanie i płukanie macicy, wlewy lecznicze. </t>
    </r>
    <r>
      <rPr>
        <b/>
        <sz val="12"/>
        <color indexed="8"/>
        <rFont val="Times New Roman"/>
        <family val="1"/>
      </rPr>
      <t>Zajecia praktyczne: izolowane narzady rozrodcze, fantomy, konie dydaktyczne, pacjęci. KCDZzK (Klinika Koni Wolica) sala 106,107, ambulatorium kliniczne.</t>
    </r>
  </si>
  <si>
    <r>
      <t>12. Metody nadzoru nad zdrowiem klaczy, analiza płodności w oparciu o wybrane wskaźniki, organizacja pracy lekarza zajmującego się rozrodem klaczy.</t>
    </r>
    <r>
      <rPr>
        <b/>
        <sz val="12"/>
        <color indexed="8"/>
        <rFont val="Times New Roman"/>
        <family val="1"/>
      </rPr>
      <t>Zajecia praktyczne: izolowane narzady rozrodcze, fantomy, konie dydaktyczne, pacjęci. KCDZzK (Klinika Koni Wolica) sala 106,107, ambulatorium kliniczne.</t>
    </r>
  </si>
  <si>
    <r>
      <t>13. Diagnostyka kliniczna i laboratoryjna schorzeń gruczołu mlekowego, wybrane zabiegi chirurgiczne i terapia chorób  w obrębie gruczołu mlekowego u  klaczy. Zabiegi operacyjne w obrębie układu rozrodczego klaczy.</t>
    </r>
    <r>
      <rPr>
        <b/>
        <sz val="12"/>
        <color indexed="8"/>
        <rFont val="Times New Roman"/>
        <family val="1"/>
      </rPr>
      <t xml:space="preserve"> KCDZzK (Klinika Koni Wolica) sala 106,107, ambulatorium kliniczne.</t>
    </r>
  </si>
  <si>
    <r>
      <t xml:space="preserve">14. Ocena noworodka w pierwszych minutach po porodzie. Fizjologia pierwszych dni życia źrebięcia. Najczęściej spotykane zaburzenia.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</si>
  <si>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15. Zaliczenie. </t>
    </r>
    <r>
      <rPr>
        <b/>
        <sz val="12"/>
        <color indexed="8"/>
        <rFont val="Times New Roman"/>
        <family val="1"/>
      </rPr>
      <t xml:space="preserve">KCDZzK (Klinika Koni Wolica) sala 106,107, ambulatorium kliniczne. </t>
    </r>
  </si>
  <si>
    <t>13.04.2016 - (K) Zaliczenie cząstkowe z fizjologii rozrodu klaczy oraz diagnostyki ciąży.</t>
  </si>
  <si>
    <t>11.05.2016 - (K) Zaliczenie cząstkowe z porodu fizjologicznego oraz pomocy porodowej u klaczy.</t>
  </si>
  <si>
    <t>08.06.2016 - (15) Końcowe zaliczenie ćwiczeń i wykładów</t>
  </si>
  <si>
    <t>22.06.2016 – godz. 9.00 - Egzamin końcowy z przedmiotu.</t>
  </si>
  <si>
    <t xml:space="preserve">Plan ćwiczeń z przedmiotu: Rozrodu koni, zaburzenia rozrodu, położnictwo weterynaryjne     </t>
  </si>
  <si>
    <t>Rozród koni, zaburzenia rozrodu, położnictwo weterynaryjne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</si>
</sst>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5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Calibri"/>
      <family val="2"/>
    </font>
    <font>
      <sz val="5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medium"/>
      <right style="double"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0" fillId="37" borderId="13" xfId="0" applyFont="1" applyFill="1" applyBorder="1" applyAlignment="1">
      <alignment horizontal="center" vertical="center" wrapText="1"/>
    </xf>
    <xf numFmtId="0" fontId="51" fillId="37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4" fillId="36" borderId="0" xfId="0" applyFont="1" applyFill="1" applyAlignment="1">
      <alignment horizontal="left" vertical="center"/>
    </xf>
    <xf numFmtId="0" fontId="54" fillId="35" borderId="0" xfId="0" applyFont="1" applyFill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1" fontId="50" fillId="33" borderId="15" xfId="0" applyNumberFormat="1" applyFont="1" applyFill="1" applyBorder="1" applyAlignment="1">
      <alignment horizontal="center" vertical="center" wrapText="1"/>
    </xf>
    <xf numFmtId="1" fontId="50" fillId="33" borderId="16" xfId="0" applyNumberFormat="1" applyFont="1" applyFill="1" applyBorder="1" applyAlignment="1">
      <alignment horizontal="center" vertical="center" wrapText="1"/>
    </xf>
    <xf numFmtId="1" fontId="50" fillId="33" borderId="17" xfId="0" applyNumberFormat="1" applyFont="1" applyFill="1" applyBorder="1" applyAlignment="1">
      <alignment horizontal="center" vertical="center" wrapText="1"/>
    </xf>
    <xf numFmtId="0" fontId="50" fillId="33" borderId="15" xfId="0" applyNumberFormat="1" applyFont="1" applyFill="1" applyBorder="1" applyAlignment="1">
      <alignment horizontal="center" vertical="center" wrapText="1"/>
    </xf>
    <xf numFmtId="0" fontId="50" fillId="33" borderId="17" xfId="0" applyNumberFormat="1" applyFont="1" applyFill="1" applyBorder="1" applyAlignment="1">
      <alignment horizontal="center" vertical="center" wrapText="1"/>
    </xf>
    <xf numFmtId="0" fontId="50" fillId="33" borderId="16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left" vertical="center"/>
    </xf>
    <xf numFmtId="0" fontId="55" fillId="0" borderId="0" xfId="0" applyFont="1" applyAlignment="1" applyProtection="1">
      <alignment horizontal="left" vertical="center" wrapText="1"/>
      <protection locked="0"/>
    </xf>
    <xf numFmtId="0" fontId="6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 shrinkToFit="1"/>
    </xf>
    <xf numFmtId="0" fontId="55" fillId="0" borderId="0" xfId="0" applyFont="1" applyAlignment="1" applyProtection="1">
      <alignment horizontal="left" vertical="center"/>
      <protection locked="0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120" zoomScaleNormal="120" zoomScalePageLayoutView="0" workbookViewId="0" topLeftCell="A1">
      <selection activeCell="A51" sqref="A51:M51"/>
    </sheetView>
  </sheetViews>
  <sheetFormatPr defaultColWidth="9.140625" defaultRowHeight="15"/>
  <cols>
    <col min="1" max="1" width="15.28125" style="0" customWidth="1"/>
    <col min="2" max="2" width="9.8515625" style="0" bestFit="1" customWidth="1"/>
    <col min="13" max="13" width="9.140625" style="0" customWidth="1"/>
  </cols>
  <sheetData>
    <row r="1" spans="2:12" ht="38.25" customHeight="1">
      <c r="B1" s="24" t="s">
        <v>125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40.5" customHeight="1" thickBot="1">
      <c r="B2" s="22" t="s">
        <v>103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6.5" thickBot="1" thickTop="1">
      <c r="B3" s="1" t="s">
        <v>0</v>
      </c>
      <c r="C3" s="30"/>
      <c r="D3" s="31"/>
      <c r="E3" s="31"/>
      <c r="F3" s="31"/>
      <c r="G3" s="31" t="s">
        <v>1</v>
      </c>
      <c r="H3" s="31"/>
      <c r="I3" s="31"/>
      <c r="J3" s="31"/>
      <c r="K3" s="31"/>
      <c r="L3" s="32"/>
    </row>
    <row r="4" spans="2:12" ht="16.5" thickBot="1" thickTop="1">
      <c r="B4" s="2" t="s">
        <v>2</v>
      </c>
      <c r="C4" s="33" t="s">
        <v>12</v>
      </c>
      <c r="D4" s="34"/>
      <c r="E4" s="34"/>
      <c r="F4" s="35"/>
      <c r="G4" s="36" t="s">
        <v>10</v>
      </c>
      <c r="H4" s="37"/>
      <c r="I4" s="36" t="s">
        <v>11</v>
      </c>
      <c r="J4" s="38"/>
      <c r="K4" s="38"/>
      <c r="L4" s="37"/>
    </row>
    <row r="5" spans="2:12" ht="16.5" thickBot="1" thickTop="1">
      <c r="B5" s="3" t="s">
        <v>3</v>
      </c>
      <c r="C5" s="4">
        <v>7</v>
      </c>
      <c r="D5" s="4">
        <v>8</v>
      </c>
      <c r="E5" s="4">
        <v>9</v>
      </c>
      <c r="F5" s="4">
        <v>10</v>
      </c>
      <c r="G5" s="4">
        <v>5</v>
      </c>
      <c r="H5" s="4">
        <v>6</v>
      </c>
      <c r="I5" s="4">
        <v>1</v>
      </c>
      <c r="J5" s="4">
        <v>2</v>
      </c>
      <c r="K5" s="4">
        <v>3</v>
      </c>
      <c r="L5" s="4">
        <v>4</v>
      </c>
    </row>
    <row r="6" spans="2:12" ht="15.75" thickBot="1">
      <c r="B6" s="5" t="s">
        <v>15</v>
      </c>
      <c r="C6" s="6" t="s">
        <v>43</v>
      </c>
      <c r="D6" s="6" t="s">
        <v>42</v>
      </c>
      <c r="E6" s="6" t="s">
        <v>44</v>
      </c>
      <c r="F6" s="6" t="s">
        <v>4</v>
      </c>
      <c r="G6" s="6" t="s">
        <v>43</v>
      </c>
      <c r="H6" s="6" t="s">
        <v>42</v>
      </c>
      <c r="I6" s="6" t="s">
        <v>4</v>
      </c>
      <c r="J6" s="6" t="s">
        <v>42</v>
      </c>
      <c r="K6" s="6" t="s">
        <v>43</v>
      </c>
      <c r="L6" s="6" t="s">
        <v>44</v>
      </c>
    </row>
    <row r="7" spans="2:12" ht="15.75" thickBot="1">
      <c r="B7" s="5" t="s">
        <v>16</v>
      </c>
      <c r="C7" s="18" t="s">
        <v>47</v>
      </c>
      <c r="D7" s="18" t="s">
        <v>48</v>
      </c>
      <c r="E7" s="18" t="s">
        <v>45</v>
      </c>
      <c r="F7" s="18" t="s">
        <v>46</v>
      </c>
      <c r="G7" s="18" t="s">
        <v>5</v>
      </c>
      <c r="H7" s="18" t="s">
        <v>48</v>
      </c>
      <c r="I7" s="18" t="s">
        <v>5</v>
      </c>
      <c r="J7" s="18" t="s">
        <v>48</v>
      </c>
      <c r="K7" s="18" t="s">
        <v>45</v>
      </c>
      <c r="L7" s="18" t="s">
        <v>46</v>
      </c>
    </row>
    <row r="8" spans="2:12" ht="15.75" thickBot="1">
      <c r="B8" s="5" t="s">
        <v>17</v>
      </c>
      <c r="C8" s="18" t="s">
        <v>45</v>
      </c>
      <c r="D8" s="18" t="s">
        <v>52</v>
      </c>
      <c r="E8" s="18" t="s">
        <v>49</v>
      </c>
      <c r="F8" s="18" t="s">
        <v>50</v>
      </c>
      <c r="G8" s="18" t="s">
        <v>45</v>
      </c>
      <c r="H8" s="18" t="s">
        <v>52</v>
      </c>
      <c r="I8" s="18" t="s">
        <v>45</v>
      </c>
      <c r="J8" s="18" t="s">
        <v>52</v>
      </c>
      <c r="K8" s="18" t="s">
        <v>49</v>
      </c>
      <c r="L8" s="18" t="s">
        <v>50</v>
      </c>
    </row>
    <row r="9" spans="2:12" ht="15.75" thickBot="1">
      <c r="B9" s="5" t="s">
        <v>18</v>
      </c>
      <c r="C9" s="18" t="s">
        <v>60</v>
      </c>
      <c r="D9" s="18" t="s">
        <v>53</v>
      </c>
      <c r="E9" s="18" t="s">
        <v>51</v>
      </c>
      <c r="F9" s="18" t="s">
        <v>61</v>
      </c>
      <c r="G9" s="18" t="s">
        <v>60</v>
      </c>
      <c r="H9" s="18" t="s">
        <v>53</v>
      </c>
      <c r="I9" s="18" t="s">
        <v>60</v>
      </c>
      <c r="J9" s="18" t="s">
        <v>53</v>
      </c>
      <c r="K9" s="18" t="s">
        <v>51</v>
      </c>
      <c r="L9" s="18" t="s">
        <v>61</v>
      </c>
    </row>
    <row r="10" spans="2:12" ht="15.75" thickBot="1">
      <c r="B10" s="5" t="s">
        <v>19</v>
      </c>
      <c r="C10" s="18" t="s">
        <v>6</v>
      </c>
      <c r="D10" s="18" t="s">
        <v>62</v>
      </c>
      <c r="E10" s="18" t="s">
        <v>60</v>
      </c>
      <c r="F10" s="18" t="s">
        <v>64</v>
      </c>
      <c r="G10" s="18" t="s">
        <v>6</v>
      </c>
      <c r="H10" s="18" t="s">
        <v>62</v>
      </c>
      <c r="I10" s="18" t="s">
        <v>6</v>
      </c>
      <c r="J10" s="18" t="s">
        <v>62</v>
      </c>
      <c r="K10" s="18" t="s">
        <v>60</v>
      </c>
      <c r="L10" s="18" t="s">
        <v>64</v>
      </c>
    </row>
    <row r="11" spans="2:12" ht="15.75" thickBot="1">
      <c r="B11" s="5" t="s">
        <v>20</v>
      </c>
      <c r="C11" s="18" t="s">
        <v>69</v>
      </c>
      <c r="D11" s="18" t="s">
        <v>70</v>
      </c>
      <c r="E11" s="18" t="s">
        <v>65</v>
      </c>
      <c r="F11" s="18" t="s">
        <v>71</v>
      </c>
      <c r="G11" s="18" t="s">
        <v>69</v>
      </c>
      <c r="H11" s="18" t="s">
        <v>70</v>
      </c>
      <c r="I11" s="18" t="s">
        <v>69</v>
      </c>
      <c r="J11" s="18" t="s">
        <v>70</v>
      </c>
      <c r="K11" s="18" t="s">
        <v>65</v>
      </c>
      <c r="L11" s="18" t="s">
        <v>71</v>
      </c>
    </row>
    <row r="12" spans="2:12" ht="15.75" thickBot="1">
      <c r="B12" s="11" t="s">
        <v>21</v>
      </c>
      <c r="C12" s="12" t="s">
        <v>65</v>
      </c>
      <c r="D12" s="12" t="s">
        <v>68</v>
      </c>
      <c r="E12" s="12" t="s">
        <v>66</v>
      </c>
      <c r="F12" s="12" t="s">
        <v>67</v>
      </c>
      <c r="G12" s="12" t="s">
        <v>65</v>
      </c>
      <c r="H12" s="12" t="s">
        <v>68</v>
      </c>
      <c r="I12" s="12" t="s">
        <v>65</v>
      </c>
      <c r="J12" s="12" t="s">
        <v>68</v>
      </c>
      <c r="K12" s="12" t="s">
        <v>66</v>
      </c>
      <c r="L12" s="12" t="s">
        <v>67</v>
      </c>
    </row>
    <row r="13" spans="2:12" ht="15.75" thickBot="1">
      <c r="B13" s="5" t="s">
        <v>22</v>
      </c>
      <c r="C13" s="18" t="s">
        <v>7</v>
      </c>
      <c r="D13" s="18" t="s">
        <v>73</v>
      </c>
      <c r="E13" s="18" t="s">
        <v>55</v>
      </c>
      <c r="F13" s="18" t="s">
        <v>63</v>
      </c>
      <c r="G13" s="18" t="s">
        <v>7</v>
      </c>
      <c r="H13" s="18" t="s">
        <v>73</v>
      </c>
      <c r="I13" s="18" t="s">
        <v>7</v>
      </c>
      <c r="J13" s="18" t="s">
        <v>73</v>
      </c>
      <c r="K13" s="18" t="s">
        <v>55</v>
      </c>
      <c r="L13" s="6" t="s">
        <v>63</v>
      </c>
    </row>
    <row r="14" spans="2:12" ht="15.75" thickBot="1">
      <c r="B14" s="5" t="s">
        <v>23</v>
      </c>
      <c r="C14" s="18" t="s">
        <v>55</v>
      </c>
      <c r="D14" s="18" t="s">
        <v>74</v>
      </c>
      <c r="E14" s="18" t="s">
        <v>7</v>
      </c>
      <c r="F14" s="18" t="s">
        <v>73</v>
      </c>
      <c r="G14" s="18" t="s">
        <v>55</v>
      </c>
      <c r="H14" s="18" t="s">
        <v>74</v>
      </c>
      <c r="I14" s="18" t="s">
        <v>55</v>
      </c>
      <c r="J14" s="18" t="s">
        <v>74</v>
      </c>
      <c r="K14" s="18" t="s">
        <v>7</v>
      </c>
      <c r="L14" s="18" t="s">
        <v>73</v>
      </c>
    </row>
    <row r="15" spans="2:12" ht="15.75" thickBot="1">
      <c r="B15" s="5" t="s">
        <v>24</v>
      </c>
      <c r="C15" s="18" t="s">
        <v>78</v>
      </c>
      <c r="D15" s="18" t="s">
        <v>56</v>
      </c>
      <c r="E15" s="18" t="s">
        <v>75</v>
      </c>
      <c r="F15" s="18" t="s">
        <v>77</v>
      </c>
      <c r="G15" s="18" t="s">
        <v>78</v>
      </c>
      <c r="H15" s="18" t="s">
        <v>56</v>
      </c>
      <c r="I15" s="18" t="s">
        <v>75</v>
      </c>
      <c r="J15" s="18" t="s">
        <v>76</v>
      </c>
      <c r="K15" s="6" t="s">
        <v>78</v>
      </c>
      <c r="L15" s="18" t="s">
        <v>56</v>
      </c>
    </row>
    <row r="16" spans="2:12" ht="15.75" thickBot="1">
      <c r="B16" s="9" t="s">
        <v>25</v>
      </c>
      <c r="C16" s="10" t="s">
        <v>75</v>
      </c>
      <c r="D16" s="10" t="s">
        <v>76</v>
      </c>
      <c r="E16" s="10" t="s">
        <v>79</v>
      </c>
      <c r="F16" s="10" t="s">
        <v>56</v>
      </c>
      <c r="G16" s="10" t="s">
        <v>75</v>
      </c>
      <c r="H16" s="10" t="s">
        <v>76</v>
      </c>
      <c r="I16" s="10" t="s">
        <v>79</v>
      </c>
      <c r="J16" s="10" t="s">
        <v>56</v>
      </c>
      <c r="K16" s="10" t="s">
        <v>75</v>
      </c>
      <c r="L16" s="10" t="s">
        <v>76</v>
      </c>
    </row>
    <row r="17" spans="2:12" ht="15.75" thickBot="1">
      <c r="B17" s="5" t="s">
        <v>26</v>
      </c>
      <c r="C17" s="6" t="s">
        <v>81</v>
      </c>
      <c r="D17" s="6" t="s">
        <v>57</v>
      </c>
      <c r="E17" s="6" t="s">
        <v>80</v>
      </c>
      <c r="F17" s="6" t="s">
        <v>59</v>
      </c>
      <c r="G17" s="6" t="s">
        <v>59</v>
      </c>
      <c r="H17" s="6" t="s">
        <v>57</v>
      </c>
      <c r="I17" s="6" t="s">
        <v>81</v>
      </c>
      <c r="J17" s="6" t="s">
        <v>57</v>
      </c>
      <c r="K17" s="6" t="s">
        <v>80</v>
      </c>
      <c r="L17" s="6" t="s">
        <v>59</v>
      </c>
    </row>
    <row r="18" spans="2:12" ht="15.75" thickBot="1">
      <c r="B18" s="5" t="s">
        <v>27</v>
      </c>
      <c r="C18" s="6" t="s">
        <v>8</v>
      </c>
      <c r="D18" s="6" t="s">
        <v>83</v>
      </c>
      <c r="E18" s="6" t="s">
        <v>54</v>
      </c>
      <c r="F18" s="6" t="s">
        <v>82</v>
      </c>
      <c r="G18" s="6" t="s">
        <v>8</v>
      </c>
      <c r="H18" s="6" t="s">
        <v>83</v>
      </c>
      <c r="I18" s="6" t="s">
        <v>8</v>
      </c>
      <c r="J18" s="6" t="s">
        <v>83</v>
      </c>
      <c r="K18" s="6" t="s">
        <v>54</v>
      </c>
      <c r="L18" s="6" t="s">
        <v>86</v>
      </c>
    </row>
    <row r="19" spans="2:12" ht="15.75" thickBot="1">
      <c r="B19" s="5" t="s">
        <v>28</v>
      </c>
      <c r="C19" s="6" t="s">
        <v>54</v>
      </c>
      <c r="D19" s="6" t="s">
        <v>72</v>
      </c>
      <c r="E19" s="6" t="s">
        <v>8</v>
      </c>
      <c r="F19" s="6" t="s">
        <v>84</v>
      </c>
      <c r="G19" s="6" t="s">
        <v>54</v>
      </c>
      <c r="H19" s="6" t="s">
        <v>85</v>
      </c>
      <c r="I19" s="6" t="s">
        <v>54</v>
      </c>
      <c r="J19" s="6" t="s">
        <v>86</v>
      </c>
      <c r="K19" s="6" t="s">
        <v>8</v>
      </c>
      <c r="L19" s="6" t="s">
        <v>84</v>
      </c>
    </row>
    <row r="20" spans="2:12" ht="15.75" thickBot="1">
      <c r="B20" s="7" t="s">
        <v>29</v>
      </c>
      <c r="C20" s="8" t="s">
        <v>38</v>
      </c>
      <c r="D20" s="8" t="s">
        <v>39</v>
      </c>
      <c r="E20" s="8" t="s">
        <v>40</v>
      </c>
      <c r="F20" s="8" t="s">
        <v>9</v>
      </c>
      <c r="G20" s="8" t="s">
        <v>38</v>
      </c>
      <c r="H20" s="8" t="s">
        <v>9</v>
      </c>
      <c r="I20" s="19" t="s">
        <v>9</v>
      </c>
      <c r="J20" s="8" t="s">
        <v>40</v>
      </c>
      <c r="K20" s="8" t="s">
        <v>41</v>
      </c>
      <c r="L20" s="8" t="s">
        <v>58</v>
      </c>
    </row>
    <row r="22" spans="2:13" ht="15">
      <c r="B22" s="39" t="s">
        <v>30</v>
      </c>
      <c r="C22" s="39"/>
      <c r="D22" s="39"/>
      <c r="E22" s="16">
        <f>COUNTIF($C$6:$L$20,"*ZG")*2</f>
        <v>4</v>
      </c>
      <c r="F22" s="29" t="s">
        <v>31</v>
      </c>
      <c r="G22" s="29"/>
      <c r="H22" s="29"/>
      <c r="I22" s="16">
        <f>COUNTIF($C$6:$L$20,"*MK")*2</f>
        <v>10</v>
      </c>
      <c r="J22" s="28" t="s">
        <v>32</v>
      </c>
      <c r="K22" s="28"/>
      <c r="L22" s="28"/>
      <c r="M22" s="16">
        <f>COUNTIF($C$6:$L$20,"*RF")*2</f>
        <v>20</v>
      </c>
    </row>
    <row r="23" spans="2:13" ht="15">
      <c r="B23" s="39" t="s">
        <v>33</v>
      </c>
      <c r="C23" s="39"/>
      <c r="D23" s="39"/>
      <c r="E23" s="16">
        <f>COUNTIF($C$6:$L$20,"*MDĄ")*2</f>
        <v>36</v>
      </c>
      <c r="F23" s="29" t="s">
        <v>104</v>
      </c>
      <c r="G23" s="29"/>
      <c r="H23" s="29"/>
      <c r="I23" s="16">
        <f>COUNTIF($C$6:$L$20,"*KSI")*2</f>
        <v>38</v>
      </c>
      <c r="J23" s="28" t="s">
        <v>14</v>
      </c>
      <c r="K23" s="28"/>
      <c r="L23" s="28"/>
      <c r="M23" s="16">
        <f>COUNTIF($C$6:$L$20,"*DD")*2</f>
        <v>54</v>
      </c>
    </row>
    <row r="24" spans="1:13" ht="15">
      <c r="A24" s="13"/>
      <c r="B24" s="39" t="s">
        <v>105</v>
      </c>
      <c r="C24" s="39"/>
      <c r="D24" s="39"/>
      <c r="E24" s="16">
        <f>COUNTIF($C$6:$L$20,"*MD")*2</f>
        <v>44</v>
      </c>
      <c r="F24" s="29" t="s">
        <v>35</v>
      </c>
      <c r="G24" s="29"/>
      <c r="H24" s="29"/>
      <c r="I24" s="16">
        <f>COUNTIF($C$6:$L$20,"*SK")*2</f>
        <v>36</v>
      </c>
      <c r="J24" s="28" t="s">
        <v>36</v>
      </c>
      <c r="K24" s="28"/>
      <c r="L24" s="28"/>
      <c r="M24" s="16">
        <f>COUNTIF($C$6:$L$20,"*MT")*2</f>
        <v>28</v>
      </c>
    </row>
    <row r="25" spans="1:13" ht="15">
      <c r="A25" s="13"/>
      <c r="B25" s="15"/>
      <c r="C25" s="39" t="s">
        <v>34</v>
      </c>
      <c r="D25" s="39"/>
      <c r="E25" s="16">
        <f>COUNTIF($C$6:$L$20,"*SG")*2</f>
        <v>28</v>
      </c>
      <c r="F25" s="29" t="s">
        <v>37</v>
      </c>
      <c r="G25" s="29"/>
      <c r="H25" s="29"/>
      <c r="I25" s="16">
        <f>COUNTIF($C$6:$L$20,"*BP")*2</f>
        <v>2</v>
      </c>
      <c r="K25" s="14"/>
      <c r="L25" s="13"/>
      <c r="M25" s="16">
        <f>SUM(E22:E25,I22:I25,M22:M24)</f>
        <v>300</v>
      </c>
    </row>
    <row r="27" spans="2:12" ht="18.75">
      <c r="B27" s="25" t="s">
        <v>121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2:13" ht="18.75">
      <c r="B28" s="26" t="s">
        <v>122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18.75">
      <c r="B29" s="27" t="s">
        <v>123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2:9" ht="18.75">
      <c r="B30" s="40" t="s">
        <v>124</v>
      </c>
      <c r="C30" s="40"/>
      <c r="D30" s="40"/>
      <c r="E30" s="40"/>
      <c r="F30" s="40"/>
      <c r="G30" s="40"/>
      <c r="H30" s="40"/>
      <c r="I30" s="40"/>
    </row>
    <row r="31" spans="2:9" ht="34.5" customHeight="1">
      <c r="B31" s="17"/>
      <c r="C31" s="17"/>
      <c r="D31" s="17"/>
      <c r="E31" s="17"/>
      <c r="F31" s="17"/>
      <c r="G31" s="17"/>
      <c r="H31" s="17"/>
      <c r="I31" s="17"/>
    </row>
    <row r="32" spans="1:13" ht="15.75">
      <c r="A32" s="42" t="s">
        <v>13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8.75">
      <c r="A33" s="43" t="s">
        <v>126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7.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30" customHeight="1">
      <c r="A35" s="41" t="s">
        <v>106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49.5" customHeight="1">
      <c r="A36" s="41" t="s">
        <v>109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42" customHeight="1">
      <c r="A37" s="41" t="s">
        <v>107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48" customHeight="1">
      <c r="A38" s="41" t="s">
        <v>108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53.25" customHeight="1">
      <c r="A39" s="41" t="s">
        <v>110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61.5" customHeight="1">
      <c r="A40" s="41" t="s">
        <v>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8" customHeight="1">
      <c r="A41" s="41" t="s">
        <v>112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48.75" customHeight="1">
      <c r="A42" s="41" t="s">
        <v>113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45" customHeight="1">
      <c r="A43" s="41" t="s">
        <v>114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31.5" customHeight="1">
      <c r="A44" s="41" t="s">
        <v>115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61.5" customHeight="1">
      <c r="A45" s="41" t="s">
        <v>116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48" customHeight="1">
      <c r="A46" s="41" t="s">
        <v>117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47.25" customHeight="1">
      <c r="A47" s="41" t="s">
        <v>118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33.75" customHeight="1">
      <c r="A48" s="41" t="s">
        <v>119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5.75">
      <c r="A49" s="45" t="s">
        <v>120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ht="18.75">
      <c r="A50" s="43" t="s">
        <v>87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8.75">
      <c r="A51" s="43" t="s">
        <v>126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56.25" customHeight="1">
      <c r="A52" s="44" t="s">
        <v>88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ht="25.5" customHeight="1">
      <c r="A53" s="47" t="s">
        <v>89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25.5" customHeight="1">
      <c r="A54" s="46" t="s">
        <v>90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25.5" customHeight="1">
      <c r="A55" s="46" t="s">
        <v>91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25.5" customHeight="1">
      <c r="A56" s="46" t="s">
        <v>92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25.5" customHeight="1">
      <c r="A57" s="46" t="s">
        <v>93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25.5" customHeight="1">
      <c r="A58" s="46" t="s">
        <v>94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25.5" customHeight="1">
      <c r="A59" s="46" t="s">
        <v>95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25.5" customHeight="1">
      <c r="A60" s="46" t="s">
        <v>96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25.5" customHeight="1">
      <c r="A61" s="46" t="s">
        <v>97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25.5" customHeight="1">
      <c r="A62" s="46" t="s">
        <v>98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25.5" customHeight="1">
      <c r="A63" s="46" t="s">
        <v>99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25.5" customHeight="1">
      <c r="A64" s="46" t="s">
        <v>100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25.5" customHeight="1">
      <c r="A65" s="46" t="s">
        <v>101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25.5" customHeight="1">
      <c r="A66" s="46" t="s">
        <v>102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</sheetData>
  <sheetProtection/>
  <mergeCells count="58">
    <mergeCell ref="A64:M64"/>
    <mergeCell ref="A65:M65"/>
    <mergeCell ref="A66:M66"/>
    <mergeCell ref="A53:M53"/>
    <mergeCell ref="A59:M59"/>
    <mergeCell ref="A60:M60"/>
    <mergeCell ref="A61:M61"/>
    <mergeCell ref="A62:M62"/>
    <mergeCell ref="A63:M63"/>
    <mergeCell ref="A54:M54"/>
    <mergeCell ref="A55:M55"/>
    <mergeCell ref="A56:M56"/>
    <mergeCell ref="A57:M57"/>
    <mergeCell ref="A58:M58"/>
    <mergeCell ref="A52:M52"/>
    <mergeCell ref="A42:M42"/>
    <mergeCell ref="A41:M41"/>
    <mergeCell ref="A47:M47"/>
    <mergeCell ref="A48:M48"/>
    <mergeCell ref="A49:M49"/>
    <mergeCell ref="A45:M45"/>
    <mergeCell ref="A46:M46"/>
    <mergeCell ref="A44:M44"/>
    <mergeCell ref="A50:M50"/>
    <mergeCell ref="A51:M51"/>
    <mergeCell ref="A43:M43"/>
    <mergeCell ref="C25:D25"/>
    <mergeCell ref="F24:H24"/>
    <mergeCell ref="B30:I30"/>
    <mergeCell ref="A40:M40"/>
    <mergeCell ref="A39:M39"/>
    <mergeCell ref="A38:M38"/>
    <mergeCell ref="A37:M37"/>
    <mergeCell ref="A36:M36"/>
    <mergeCell ref="A32:M32"/>
    <mergeCell ref="A33:M33"/>
    <mergeCell ref="A35:M35"/>
    <mergeCell ref="F22:H22"/>
    <mergeCell ref="F23:H23"/>
    <mergeCell ref="B22:D22"/>
    <mergeCell ref="B23:D23"/>
    <mergeCell ref="B24:D24"/>
    <mergeCell ref="B2:L2"/>
    <mergeCell ref="B1:L1"/>
    <mergeCell ref="B27:L27"/>
    <mergeCell ref="B28:M28"/>
    <mergeCell ref="B29:M29"/>
    <mergeCell ref="J24:L24"/>
    <mergeCell ref="J23:L23"/>
    <mergeCell ref="F25:H25"/>
    <mergeCell ref="C3:F3"/>
    <mergeCell ref="G3:H3"/>
    <mergeCell ref="I3:J3"/>
    <mergeCell ref="K3:L3"/>
    <mergeCell ref="C4:F4"/>
    <mergeCell ref="G4:H4"/>
    <mergeCell ref="I4:L4"/>
    <mergeCell ref="J22:L22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pawel</cp:lastModifiedBy>
  <cp:lastPrinted>2016-01-25T09:08:13Z</cp:lastPrinted>
  <dcterms:created xsi:type="dcterms:W3CDTF">2015-01-28T21:02:41Z</dcterms:created>
  <dcterms:modified xsi:type="dcterms:W3CDTF">2016-02-01T11:07:23Z</dcterms:modified>
  <cp:category/>
  <cp:version/>
  <cp:contentType/>
  <cp:contentStatus/>
</cp:coreProperties>
</file>